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king/Dropbox/Documents/CH278 J-to-$$/Batteries/"/>
    </mc:Choice>
  </mc:AlternateContent>
  <xr:revisionPtr revIDLastSave="0" documentId="8_{B8CC28C3-44F2-C344-A2C5-C36B77583202}" xr6:coauthVersionLast="32" xr6:coauthVersionMax="32" xr10:uidLastSave="{00000000-0000-0000-0000-000000000000}"/>
  <bookViews>
    <workbookView xWindow="-680" yWindow="460" windowWidth="26020" windowHeight="15800" xr2:uid="{032DDDCB-F818-5140-9A51-1C2407FC8572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21" i="1" s="1"/>
  <c r="N22" i="1" s="1"/>
  <c r="N16" i="1"/>
  <c r="N13" i="1"/>
  <c r="I19" i="1"/>
  <c r="I21" i="1"/>
  <c r="I22" i="1" s="1"/>
  <c r="C22" i="1"/>
  <c r="C21" i="1"/>
  <c r="C19" i="1"/>
  <c r="C16" i="1"/>
  <c r="C13" i="1"/>
  <c r="C11" i="1"/>
  <c r="C7" i="1"/>
  <c r="C6" i="1"/>
  <c r="I13" i="1" l="1"/>
  <c r="I16" i="1"/>
</calcChain>
</file>

<file path=xl/sharedStrings.xml><?xml version="1.0" encoding="utf-8"?>
<sst xmlns="http://schemas.openxmlformats.org/spreadsheetml/2006/main" count="54" uniqueCount="21">
  <si>
    <t>Voltage</t>
  </si>
  <si>
    <t>POWER = V*I (JOULES/s)</t>
  </si>
  <si>
    <t>Amps-hr</t>
  </si>
  <si>
    <t>Energy</t>
  </si>
  <si>
    <t>J</t>
  </si>
  <si>
    <t xml:space="preserve">Energy </t>
  </si>
  <si>
    <t>KJ</t>
  </si>
  <si>
    <t>1 KW Hr</t>
  </si>
  <si>
    <t>KW H</t>
  </si>
  <si>
    <t>Energy Value</t>
  </si>
  <si>
    <t>cycle</t>
  </si>
  <si>
    <t>total storage</t>
  </si>
  <si>
    <t>Weight</t>
  </si>
  <si>
    <t>#</t>
  </si>
  <si>
    <t>kg</t>
  </si>
  <si>
    <t>Specific Energy</t>
  </si>
  <si>
    <t>KWH/kg</t>
  </si>
  <si>
    <t>WH/kg</t>
  </si>
  <si>
    <t>Rechargable LiIon battery</t>
  </si>
  <si>
    <t>Tesla Power Wall</t>
  </si>
  <si>
    <t>Pika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</si>
</sst>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2" fontId="0" fillId="0" borderId="0" xfId="0" applyNumberFormat="1"/>
    <xf numFmtId="168" fontId="0" fillId="0" borderId="0" xfId="0" applyNumberFormat="1"/>
    <xf numFmtId="1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3585-BD6B-B44B-AB81-BEB286B186A4}">
  <dimension ref="B1:O22"/>
  <sheetViews>
    <sheetView tabSelected="1" zoomScale="106" workbookViewId="0">
      <selection activeCell="Q1" sqref="Q1"/>
    </sheetView>
  </sheetViews>
  <sheetFormatPr baseColWidth="10" defaultRowHeight="16" x14ac:dyDescent="0.2"/>
  <cols>
    <col min="2" max="2" width="14.5" customWidth="1"/>
    <col min="4" max="4" width="14" bestFit="1" customWidth="1"/>
    <col min="13" max="13" width="12.5" customWidth="1"/>
  </cols>
  <sheetData>
    <row r="1" spans="2:15" x14ac:dyDescent="0.2">
      <c r="B1" t="s">
        <v>18</v>
      </c>
      <c r="H1" t="s">
        <v>19</v>
      </c>
      <c r="M1" t="s">
        <v>20</v>
      </c>
    </row>
    <row r="3" spans="2:15" x14ac:dyDescent="0.2">
      <c r="B3" t="s">
        <v>0</v>
      </c>
      <c r="C3">
        <v>20</v>
      </c>
      <c r="E3" t="s">
        <v>1</v>
      </c>
    </row>
    <row r="4" spans="2:15" x14ac:dyDescent="0.2">
      <c r="B4" t="s">
        <v>2</v>
      </c>
      <c r="C4">
        <v>3</v>
      </c>
    </row>
    <row r="6" spans="2:15" x14ac:dyDescent="0.2">
      <c r="B6" t="s">
        <v>3</v>
      </c>
      <c r="C6">
        <f>C3*C4*60*60</f>
        <v>216000</v>
      </c>
      <c r="D6" t="s">
        <v>4</v>
      </c>
    </row>
    <row r="7" spans="2:15" x14ac:dyDescent="0.2">
      <c r="B7" t="s">
        <v>5</v>
      </c>
      <c r="C7">
        <f>C6/1000</f>
        <v>216</v>
      </c>
      <c r="D7" t="s">
        <v>6</v>
      </c>
    </row>
    <row r="9" spans="2:15" x14ac:dyDescent="0.2">
      <c r="B9" t="s">
        <v>7</v>
      </c>
      <c r="C9">
        <v>3600</v>
      </c>
      <c r="D9" t="s">
        <v>6</v>
      </c>
    </row>
    <row r="11" spans="2:15" x14ac:dyDescent="0.2">
      <c r="B11" t="s">
        <v>3</v>
      </c>
      <c r="C11">
        <f>C7/C9</f>
        <v>0.06</v>
      </c>
      <c r="D11" t="s">
        <v>8</v>
      </c>
      <c r="H11" t="s">
        <v>3</v>
      </c>
      <c r="I11">
        <v>13.5</v>
      </c>
      <c r="J11" t="s">
        <v>8</v>
      </c>
      <c r="M11" t="s">
        <v>3</v>
      </c>
      <c r="N11">
        <v>15.9</v>
      </c>
      <c r="O11" t="s">
        <v>8</v>
      </c>
    </row>
    <row r="13" spans="2:15" x14ac:dyDescent="0.2">
      <c r="B13" t="s">
        <v>9</v>
      </c>
      <c r="C13" s="1">
        <f>0.12*C11</f>
        <v>7.1999999999999998E-3</v>
      </c>
      <c r="H13" t="s">
        <v>9</v>
      </c>
      <c r="I13" s="1">
        <f>0.12*I11</f>
        <v>1.6199999999999999</v>
      </c>
      <c r="M13" t="s">
        <v>9</v>
      </c>
      <c r="N13" s="1">
        <f>0.12*N11</f>
        <v>1.9079999999999999</v>
      </c>
    </row>
    <row r="15" spans="2:15" x14ac:dyDescent="0.2">
      <c r="B15" t="s">
        <v>10</v>
      </c>
      <c r="C15">
        <v>1000</v>
      </c>
      <c r="H15" t="s">
        <v>10</v>
      </c>
      <c r="I15">
        <v>1000</v>
      </c>
      <c r="M15" t="s">
        <v>10</v>
      </c>
      <c r="N15">
        <v>1000</v>
      </c>
    </row>
    <row r="16" spans="2:15" x14ac:dyDescent="0.2">
      <c r="B16" t="s">
        <v>11</v>
      </c>
      <c r="C16">
        <f>C11*C15</f>
        <v>60</v>
      </c>
      <c r="D16" t="s">
        <v>8</v>
      </c>
      <c r="H16" t="s">
        <v>11</v>
      </c>
      <c r="I16">
        <f>I11*I15</f>
        <v>13500</v>
      </c>
      <c r="J16" t="s">
        <v>8</v>
      </c>
      <c r="M16" t="s">
        <v>11</v>
      </c>
      <c r="N16">
        <f>N11*N15</f>
        <v>15900</v>
      </c>
      <c r="O16" t="s">
        <v>8</v>
      </c>
    </row>
    <row r="18" spans="2:15" x14ac:dyDescent="0.2">
      <c r="B18" t="s">
        <v>12</v>
      </c>
      <c r="C18">
        <v>1.42</v>
      </c>
      <c r="D18" t="s">
        <v>13</v>
      </c>
      <c r="H18" t="s">
        <v>12</v>
      </c>
      <c r="I18">
        <v>276</v>
      </c>
      <c r="J18" t="s">
        <v>13</v>
      </c>
      <c r="M18" t="s">
        <v>12</v>
      </c>
      <c r="N18">
        <v>445</v>
      </c>
      <c r="O18" t="s">
        <v>13</v>
      </c>
    </row>
    <row r="19" spans="2:15" x14ac:dyDescent="0.2">
      <c r="B19" t="s">
        <v>12</v>
      </c>
      <c r="C19">
        <f>C18/2.2</f>
        <v>0.64545454545454539</v>
      </c>
      <c r="D19" t="s">
        <v>14</v>
      </c>
      <c r="H19" t="s">
        <v>12</v>
      </c>
      <c r="I19">
        <f>I18/2.2</f>
        <v>125.45454545454544</v>
      </c>
      <c r="J19" t="s">
        <v>14</v>
      </c>
      <c r="M19" t="s">
        <v>12</v>
      </c>
      <c r="N19" s="3">
        <f>N18/2.2</f>
        <v>202.27272727272725</v>
      </c>
      <c r="O19" t="s">
        <v>14</v>
      </c>
    </row>
    <row r="21" spans="2:15" x14ac:dyDescent="0.2">
      <c r="B21" t="s">
        <v>15</v>
      </c>
      <c r="C21">
        <f>C11/C19</f>
        <v>9.295774647887324E-2</v>
      </c>
      <c r="D21" t="s">
        <v>16</v>
      </c>
      <c r="H21" t="s">
        <v>15</v>
      </c>
      <c r="I21" s="2">
        <f>I11/I19</f>
        <v>0.10760869565217393</v>
      </c>
      <c r="J21" t="s">
        <v>16</v>
      </c>
      <c r="M21" t="s">
        <v>15</v>
      </c>
      <c r="N21" s="2">
        <f>N11/N19</f>
        <v>7.8606741573033712E-2</v>
      </c>
      <c r="O21" t="s">
        <v>16</v>
      </c>
    </row>
    <row r="22" spans="2:15" x14ac:dyDescent="0.2">
      <c r="B22" t="s">
        <v>15</v>
      </c>
      <c r="C22">
        <f>C21*1000</f>
        <v>92.957746478873247</v>
      </c>
      <c r="D22" t="s">
        <v>17</v>
      </c>
      <c r="H22" t="s">
        <v>15</v>
      </c>
      <c r="I22" s="4">
        <f>I21*1000</f>
        <v>107.60869565217394</v>
      </c>
      <c r="J22" t="s">
        <v>17</v>
      </c>
      <c r="M22" t="s">
        <v>15</v>
      </c>
      <c r="N22" s="4">
        <f>N21*1000</f>
        <v>78.606741573033716</v>
      </c>
      <c r="O2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Whitney KIng</dc:creator>
  <cp:lastModifiedBy>D. Whitney KIng</cp:lastModifiedBy>
  <dcterms:created xsi:type="dcterms:W3CDTF">2018-04-30T18:19:38Z</dcterms:created>
  <dcterms:modified xsi:type="dcterms:W3CDTF">2018-05-01T02:14:30Z</dcterms:modified>
</cp:coreProperties>
</file>