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405"/>
  <workbookPr date1904="1" showInkAnnotation="0" autoCompressPictures="0"/>
  <bookViews>
    <workbookView xWindow="820" yWindow="140" windowWidth="23060" windowHeight="16480"/>
  </bookViews>
  <sheets>
    <sheet name="Sheet1" sheetId="1" r:id="rId1"/>
    <sheet name="Sheet2" sheetId="2" r:id="rId2"/>
    <sheet name="Sheet3" sheetId="3" r:id="rId3"/>
  </sheets>
  <calcPr calcId="140001" calcMode="autoNoTable" iterate="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" i="1" l="1"/>
  <c r="B10" i="1"/>
  <c r="C10" i="1"/>
  <c r="D10" i="1"/>
  <c r="E10" i="1"/>
  <c r="F10" i="1"/>
  <c r="B11" i="1"/>
  <c r="C11" i="1"/>
  <c r="D11" i="1"/>
  <c r="E11" i="1"/>
  <c r="F11" i="1"/>
  <c r="B12" i="1"/>
  <c r="C12" i="1"/>
  <c r="D12" i="1"/>
  <c r="E12" i="1"/>
  <c r="F12" i="1"/>
  <c r="B13" i="1"/>
  <c r="C13" i="1"/>
  <c r="D13" i="1"/>
  <c r="E13" i="1"/>
  <c r="F13" i="1"/>
  <c r="B14" i="1"/>
  <c r="C14" i="1"/>
  <c r="D14" i="1"/>
  <c r="E14" i="1"/>
  <c r="F14" i="1"/>
  <c r="B15" i="1"/>
  <c r="C15" i="1"/>
  <c r="D15" i="1"/>
  <c r="E15" i="1"/>
  <c r="F15" i="1"/>
  <c r="B16" i="1"/>
  <c r="C16" i="1"/>
  <c r="D16" i="1"/>
  <c r="E16" i="1"/>
  <c r="F16" i="1"/>
  <c r="B17" i="1"/>
  <c r="C17" i="1"/>
  <c r="D17" i="1"/>
  <c r="E17" i="1"/>
  <c r="F17" i="1"/>
  <c r="B18" i="1"/>
  <c r="C18" i="1"/>
  <c r="D18" i="1"/>
  <c r="E18" i="1"/>
  <c r="F18" i="1"/>
  <c r="B19" i="1"/>
  <c r="C19" i="1"/>
  <c r="D19" i="1"/>
  <c r="E19" i="1"/>
  <c r="F19" i="1"/>
  <c r="B20" i="1"/>
  <c r="C20" i="1"/>
  <c r="D20" i="1"/>
  <c r="E20" i="1"/>
  <c r="F20" i="1"/>
  <c r="B21" i="1"/>
  <c r="C21" i="1"/>
  <c r="D21" i="1"/>
  <c r="E21" i="1"/>
  <c r="F21" i="1"/>
  <c r="B9" i="1"/>
  <c r="C9" i="1"/>
  <c r="D9" i="1"/>
  <c r="E9" i="1"/>
  <c r="F9" i="1"/>
  <c r="B5" i="1"/>
</calcChain>
</file>

<file path=xl/sharedStrings.xml><?xml version="1.0" encoding="utf-8"?>
<sst xmlns="http://schemas.openxmlformats.org/spreadsheetml/2006/main" count="10" uniqueCount="10">
  <si>
    <t>Ksp</t>
  </si>
  <si>
    <t>b2</t>
  </si>
  <si>
    <t>b1</t>
  </si>
  <si>
    <t>alpha</t>
  </si>
  <si>
    <t>Ksp'</t>
  </si>
  <si>
    <t>CO3</t>
  </si>
  <si>
    <t>Agt</t>
  </si>
  <si>
    <t xml:space="preserve">Ag2CO3 solubility Example </t>
  </si>
  <si>
    <t>{NH3]</t>
  </si>
  <si>
    <t>log(NH3)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</si>
</sst>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9"/>
      <name val="Geneva"/>
    </font>
    <font>
      <sz val="14"/>
      <name val="Symbo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7" fontId="0" fillId="0" borderId="0" xfId="0" applyNumberFormat="1"/>
    <xf numFmtId="11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34090909090909"/>
          <c:y val="0.102272950966356"/>
        </c:manualLayout>
      </c:layout>
      <c:overlay val="0"/>
      <c:spPr>
        <a:solidFill>
          <a:srgbClr val="FFFFCC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6363636363636"/>
          <c:y val="0.0738637388246555"/>
          <c:w val="0.770454545454545"/>
          <c:h val="0.803978387976058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Sheet1!$F$8</c:f>
              <c:strCache>
                <c:ptCount val="1"/>
                <c:pt idx="0">
                  <c:v>Agt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Sheet1!$A$9:$A$21</c:f>
              <c:numCache>
                <c:formatCode>General</c:formatCode>
                <c:ptCount val="13"/>
                <c:pt idx="0">
                  <c:v>-5.0</c:v>
                </c:pt>
                <c:pt idx="1">
                  <c:v>-4.5</c:v>
                </c:pt>
                <c:pt idx="2">
                  <c:v>-4.0</c:v>
                </c:pt>
                <c:pt idx="3">
                  <c:v>-3.5</c:v>
                </c:pt>
                <c:pt idx="4">
                  <c:v>-3.0</c:v>
                </c:pt>
                <c:pt idx="5">
                  <c:v>-2.5</c:v>
                </c:pt>
                <c:pt idx="6">
                  <c:v>-2.0</c:v>
                </c:pt>
                <c:pt idx="7">
                  <c:v>-1.5</c:v>
                </c:pt>
                <c:pt idx="8">
                  <c:v>-1.0</c:v>
                </c:pt>
                <c:pt idx="9">
                  <c:v>-0.5</c:v>
                </c:pt>
                <c:pt idx="10">
                  <c:v>0.0</c:v>
                </c:pt>
                <c:pt idx="11">
                  <c:v>0.5</c:v>
                </c:pt>
                <c:pt idx="12">
                  <c:v>1.0</c:v>
                </c:pt>
              </c:numCache>
            </c:numRef>
          </c:xVal>
          <c:yVal>
            <c:numRef>
              <c:f>Sheet1!$F$9:$F$21</c:f>
              <c:numCache>
                <c:formatCode>General</c:formatCode>
                <c:ptCount val="13"/>
                <c:pt idx="0">
                  <c:v>0.000255599064562351</c:v>
                </c:pt>
                <c:pt idx="1">
                  <c:v>0.000265418537822552</c:v>
                </c:pt>
                <c:pt idx="2">
                  <c:v>0.000311357624459493</c:v>
                </c:pt>
                <c:pt idx="3">
                  <c:v>0.000563507236337773</c:v>
                </c:pt>
                <c:pt idx="4">
                  <c:v>0.00185934369009958</c:v>
                </c:pt>
                <c:pt idx="5">
                  <c:v>0.00796306524057025</c:v>
                </c:pt>
                <c:pt idx="6">
                  <c:v>0.0362462534896836</c:v>
                </c:pt>
                <c:pt idx="7">
                  <c:v>0.167397496144514</c:v>
                </c:pt>
                <c:pt idx="8">
                  <c:v>0.776215841939333</c:v>
                </c:pt>
                <c:pt idx="9">
                  <c:v>3.603653476958655</c:v>
                </c:pt>
                <c:pt idx="10">
                  <c:v>16.7366133763635</c:v>
                </c:pt>
                <c:pt idx="11">
                  <c:v>77.73986049729148</c:v>
                </c:pt>
                <c:pt idx="12">
                  <c:v>361.1072643428655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2430312"/>
        <c:axId val="662125368"/>
      </c:scatterChart>
      <c:valAx>
        <c:axId val="662430312"/>
        <c:scaling>
          <c:orientation val="minMax"/>
          <c:min val="-6.0"/>
        </c:scaling>
        <c:delete val="0"/>
        <c:axPos val="b"/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en-US"/>
                  <a:t>log (NH3)</a:t>
                </a:r>
              </a:p>
            </c:rich>
          </c:tx>
          <c:layout>
            <c:manualLayout>
              <c:xMode val="edge"/>
              <c:yMode val="edge"/>
              <c:x val="0.506818181818182"/>
              <c:y val="0.9375013421617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662125368"/>
        <c:crossesAt val="0.0001"/>
        <c:crossBetween val="midCat"/>
      </c:valAx>
      <c:valAx>
        <c:axId val="662125368"/>
        <c:scaling>
          <c:logBase val="10.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 Ag</a:t>
                </a:r>
              </a:p>
            </c:rich>
          </c:tx>
          <c:layout>
            <c:manualLayout>
              <c:xMode val="edge"/>
              <c:yMode val="edge"/>
              <c:x val="0.0168181818181818"/>
              <c:y val="0.395070687186829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662430312"/>
        <c:crossesAt val="-6.0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88900</xdr:colOff>
      <xdr:row>1</xdr:row>
      <xdr:rowOff>101600</xdr:rowOff>
    </xdr:from>
    <xdr:to>
      <xdr:col>14</xdr:col>
      <xdr:colOff>723900</xdr:colOff>
      <xdr:row>28</xdr:row>
      <xdr:rowOff>63500</xdr:rowOff>
    </xdr:to>
    <xdr:graphicFrame macro="">
      <xdr:nvGraphicFramePr>
        <xdr:cNvPr id="10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B27" sqref="B27"/>
    </sheetView>
  </sheetViews>
  <sheetFormatPr baseColWidth="10" defaultRowHeight="13" x14ac:dyDescent="0"/>
  <sheetData>
    <row r="1" spans="1:6">
      <c r="A1" t="s">
        <v>7</v>
      </c>
    </row>
    <row r="2" spans="1:6">
      <c r="A2" s="1">
        <v>39325</v>
      </c>
    </row>
    <row r="4" spans="1:6">
      <c r="A4" t="s">
        <v>0</v>
      </c>
      <c r="B4" s="2">
        <v>8.0999999999999998E-12</v>
      </c>
    </row>
    <row r="5" spans="1:6" ht="15">
      <c r="A5" s="3" t="s">
        <v>1</v>
      </c>
      <c r="B5" s="2">
        <f>10^3.31</f>
        <v>2041.7379446695318</v>
      </c>
    </row>
    <row r="6" spans="1:6" ht="15">
      <c r="A6" s="3" t="s">
        <v>2</v>
      </c>
      <c r="B6" s="2">
        <f>10^7.23</f>
        <v>16982436.524617478</v>
      </c>
    </row>
    <row r="8" spans="1:6">
      <c r="A8" t="s">
        <v>9</v>
      </c>
      <c r="B8" t="s">
        <v>8</v>
      </c>
      <c r="C8" t="s">
        <v>3</v>
      </c>
      <c r="D8" t="s">
        <v>4</v>
      </c>
      <c r="E8" t="s">
        <v>5</v>
      </c>
      <c r="F8" t="s">
        <v>6</v>
      </c>
    </row>
    <row r="9" spans="1:6">
      <c r="A9">
        <v>-5</v>
      </c>
      <c r="B9">
        <f>10^A9</f>
        <v>1.0000000000000001E-5</v>
      </c>
      <c r="C9" s="2">
        <f>1/(1+$B$5*B9+$B$6*B9*B9)</f>
        <v>0.97836289496084572</v>
      </c>
      <c r="D9" s="2">
        <f>$B$4/C9/C9</f>
        <v>8.462234810565363E-12</v>
      </c>
      <c r="E9">
        <f>(D9/4)^0.333</f>
        <v>1.2952886256463214E-4</v>
      </c>
      <c r="F9">
        <f>SQRT(D9/E9)</f>
        <v>2.5559906456235114E-4</v>
      </c>
    </row>
    <row r="10" spans="1:6">
      <c r="A10">
        <v>-4.5</v>
      </c>
      <c r="B10">
        <f t="shared" ref="B10:B21" si="0">10^A10</f>
        <v>3.1622776601683748E-5</v>
      </c>
      <c r="C10" s="2">
        <f t="shared" ref="C10:C21" si="1">1/(1+$B$5*B10+$B$6*B10*B10)</f>
        <v>0.92460078514583255</v>
      </c>
      <c r="D10" s="2">
        <f t="shared" ref="D10:D21" si="2">$B$4/C10/C10</f>
        <v>9.4749407550910927E-12</v>
      </c>
      <c r="E10">
        <f t="shared" ref="E10:E21" si="3">(D10/4)^0.333</f>
        <v>1.3449743389385346E-4</v>
      </c>
      <c r="F10">
        <f t="shared" ref="F10:F21" si="4">SQRT(D10/E10)</f>
        <v>2.6541853782255191E-4</v>
      </c>
    </row>
    <row r="11" spans="1:6">
      <c r="A11">
        <v>-4</v>
      </c>
      <c r="B11">
        <f t="shared" si="0"/>
        <v>1E-4</v>
      </c>
      <c r="C11" s="2">
        <f t="shared" si="1"/>
        <v>0.72780301263924996</v>
      </c>
      <c r="D11" s="2">
        <f t="shared" si="2"/>
        <v>1.5291754637450009E-11</v>
      </c>
      <c r="E11">
        <f t="shared" si="3"/>
        <v>1.5773871942924574E-4</v>
      </c>
      <c r="F11">
        <f t="shared" si="4"/>
        <v>3.1135762445949345E-4</v>
      </c>
    </row>
    <row r="12" spans="1:6">
      <c r="A12">
        <v>-3.5</v>
      </c>
      <c r="B12">
        <f t="shared" si="0"/>
        <v>3.1622776601683783E-4</v>
      </c>
      <c r="C12" s="2">
        <f t="shared" si="1"/>
        <v>0.29905219460604382</v>
      </c>
      <c r="D12" s="2">
        <f t="shared" si="2"/>
        <v>9.0571389639196669E-11</v>
      </c>
      <c r="E12">
        <f t="shared" si="3"/>
        <v>2.8522792091188997E-4</v>
      </c>
      <c r="F12">
        <f t="shared" si="4"/>
        <v>5.6350723633777279E-4</v>
      </c>
    </row>
    <row r="13" spans="1:6">
      <c r="A13">
        <v>-3</v>
      </c>
      <c r="B13">
        <f t="shared" si="0"/>
        <v>1E-3</v>
      </c>
      <c r="C13" s="2">
        <f t="shared" si="1"/>
        <v>4.9939636789211733E-2</v>
      </c>
      <c r="D13" s="2">
        <f t="shared" si="2"/>
        <v>3.2478372617292108E-9</v>
      </c>
      <c r="E13">
        <f t="shared" si="3"/>
        <v>9.3945268391411134E-4</v>
      </c>
      <c r="F13">
        <f t="shared" si="4"/>
        <v>1.8593436900995843E-3</v>
      </c>
    </row>
    <row r="14" spans="1:6">
      <c r="A14">
        <v>-2.5</v>
      </c>
      <c r="B14">
        <f t="shared" si="0"/>
        <v>3.1622776601683764E-3</v>
      </c>
      <c r="C14" s="2">
        <f t="shared" si="1"/>
        <v>5.6407653474697689E-3</v>
      </c>
      <c r="D14" s="2">
        <f t="shared" si="2"/>
        <v>2.5457101343347737E-7</v>
      </c>
      <c r="E14">
        <f t="shared" si="3"/>
        <v>4.0146566054391252E-3</v>
      </c>
      <c r="F14">
        <f t="shared" si="4"/>
        <v>7.9630652405702496E-3</v>
      </c>
    </row>
    <row r="15" spans="1:6">
      <c r="A15">
        <v>-2</v>
      </c>
      <c r="B15">
        <f t="shared" si="0"/>
        <v>0.01</v>
      </c>
      <c r="C15" s="2">
        <f t="shared" si="1"/>
        <v>5.8150994960339431E-4</v>
      </c>
      <c r="D15" s="2">
        <f t="shared" si="2"/>
        <v>2.3953595923781739E-5</v>
      </c>
      <c r="E15">
        <f t="shared" si="3"/>
        <v>1.8232426536780696E-2</v>
      </c>
      <c r="F15">
        <f t="shared" si="4"/>
        <v>3.6246253489683619E-2</v>
      </c>
    </row>
    <row r="16" spans="1:6">
      <c r="A16">
        <v>-1.5</v>
      </c>
      <c r="B16">
        <f t="shared" si="0"/>
        <v>3.1622776601683784E-2</v>
      </c>
      <c r="C16" s="2">
        <f t="shared" si="1"/>
        <v>5.8657900384943162E-5</v>
      </c>
      <c r="D16" s="2">
        <f t="shared" si="2"/>
        <v>2.3541384002616884E-3</v>
      </c>
      <c r="E16">
        <f t="shared" si="3"/>
        <v>8.4010597994194677E-2</v>
      </c>
      <c r="F16">
        <f t="shared" si="4"/>
        <v>0.16739749614451427</v>
      </c>
    </row>
    <row r="17" spans="1:6">
      <c r="A17">
        <v>-1</v>
      </c>
      <c r="B17">
        <f t="shared" si="0"/>
        <v>0.1</v>
      </c>
      <c r="C17" s="2">
        <f t="shared" si="1"/>
        <v>5.8813310066139303E-6</v>
      </c>
      <c r="D17" s="2">
        <f t="shared" si="2"/>
        <v>0.23417135758562221</v>
      </c>
      <c r="E17">
        <f t="shared" si="3"/>
        <v>0.38865903635284144</v>
      </c>
      <c r="F17">
        <f t="shared" si="4"/>
        <v>0.77621584193933346</v>
      </c>
    </row>
    <row r="18" spans="1:6">
      <c r="A18">
        <v>-0.5</v>
      </c>
      <c r="B18">
        <f t="shared" si="0"/>
        <v>0.31622776601683794</v>
      </c>
      <c r="C18" s="2">
        <f t="shared" si="1"/>
        <v>5.8861952185004219E-7</v>
      </c>
      <c r="D18" s="2">
        <f t="shared" si="2"/>
        <v>23.378449020760002</v>
      </c>
      <c r="E18">
        <f t="shared" si="3"/>
        <v>1.8002368595221803</v>
      </c>
      <c r="F18">
        <f t="shared" si="4"/>
        <v>3.6036534769586548</v>
      </c>
    </row>
    <row r="19" spans="1:6">
      <c r="A19">
        <v>0</v>
      </c>
      <c r="B19">
        <f t="shared" si="0"/>
        <v>1</v>
      </c>
      <c r="C19" s="2">
        <f t="shared" si="1"/>
        <v>5.8877283462215946E-8</v>
      </c>
      <c r="D19" s="2">
        <f t="shared" si="2"/>
        <v>2336.6275401452694</v>
      </c>
      <c r="E19">
        <f t="shared" si="3"/>
        <v>8.3416953240309031</v>
      </c>
      <c r="F19">
        <f t="shared" si="4"/>
        <v>16.736613376363501</v>
      </c>
    </row>
    <row r="20" spans="1:6">
      <c r="A20">
        <v>0.5</v>
      </c>
      <c r="B20">
        <f t="shared" si="0"/>
        <v>3.1622776601683795</v>
      </c>
      <c r="C20" s="2">
        <f t="shared" si="1"/>
        <v>5.8882126552820275E-9</v>
      </c>
      <c r="D20" s="2">
        <f t="shared" si="2"/>
        <v>233624.31778895718</v>
      </c>
      <c r="E20">
        <f t="shared" si="3"/>
        <v>38.657212288198963</v>
      </c>
      <c r="F20">
        <f t="shared" si="4"/>
        <v>77.739860497291488</v>
      </c>
    </row>
    <row r="21" spans="1:6">
      <c r="A21">
        <v>1</v>
      </c>
      <c r="B21">
        <f t="shared" si="0"/>
        <v>10</v>
      </c>
      <c r="C21" s="2">
        <f t="shared" si="1"/>
        <v>5.888365756361281E-10</v>
      </c>
      <c r="D21" s="2">
        <f t="shared" si="2"/>
        <v>23361216.919911865</v>
      </c>
      <c r="E21">
        <f t="shared" si="3"/>
        <v>179.15255726037182</v>
      </c>
      <c r="F21">
        <f t="shared" si="4"/>
        <v>361.10726434286556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Super Mom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Whitney King</dc:creator>
  <cp:lastModifiedBy>Whitney  King</cp:lastModifiedBy>
  <dcterms:created xsi:type="dcterms:W3CDTF">1999-09-16T01:04:57Z</dcterms:created>
  <dcterms:modified xsi:type="dcterms:W3CDTF">2011-09-29T01:36:54Z</dcterms:modified>
</cp:coreProperties>
</file>